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09-2022\"/>
    </mc:Choice>
  </mc:AlternateContent>
  <xr:revisionPtr revIDLastSave="0" documentId="13_ncr:1_{95DA7D1A-3447-44C9-9BC8-E4E05A7D11E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_FilterDatabase" localSheetId="0" hidden="1">Nábytek!$B$6:$X$13</definedName>
    <definedName name="_xlnm.Print_Titles" localSheetId="0">Nábytek!$6:$6</definedName>
    <definedName name="_xlnm.Print_Area" localSheetId="0">Nábytek!$B$1:$V$16</definedName>
  </definedNames>
  <calcPr calcId="191029"/>
</workbook>
</file>

<file path=xl/calcChain.xml><?xml version="1.0" encoding="utf-8"?>
<calcChain xmlns="http://schemas.openxmlformats.org/spreadsheetml/2006/main">
  <c r="V9" i="1" l="1"/>
  <c r="U10" i="1"/>
  <c r="U11" i="1"/>
  <c r="V12" i="1"/>
  <c r="U7" i="1"/>
  <c r="V7" i="1"/>
  <c r="U8" i="1"/>
  <c r="V8" i="1"/>
  <c r="U9" i="1"/>
  <c r="V11" i="1"/>
  <c r="U12" i="1"/>
  <c r="U13" i="1"/>
  <c r="V13" i="1"/>
  <c r="R7" i="1"/>
  <c r="R8" i="1"/>
  <c r="R9" i="1"/>
  <c r="R10" i="1"/>
  <c r="R11" i="1"/>
  <c r="R12" i="1"/>
  <c r="R13" i="1"/>
  <c r="V10" i="1" l="1"/>
  <c r="T16" i="1"/>
  <c r="S16" i="1"/>
</calcChain>
</file>

<file path=xl/sharedStrings.xml><?xml version="1.0" encoding="utf-8"?>
<sst xmlns="http://schemas.openxmlformats.org/spreadsheetml/2006/main" count="94" uniqueCount="65">
  <si>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</si>
  <si>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</si>
  <si>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</si>
  <si>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</si>
  <si>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</si>
  <si>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</si>
  <si>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</si>
  <si>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</si>
  <si>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</si>
  <si>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</si>
  <si>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</si>
  <si>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</si>
  <si>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</si>
  <si>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</si>
  <si>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</si>
  <si>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</si>
  <si>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</si>
  <si>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</si>
  <si>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</si>
  <si>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</si>
  <si>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39113000-7 - Různá sedadla a židle</t>
  </si>
  <si>
    <t xml:space="preserve">39113100-8 - Křesla </t>
  </si>
  <si>
    <t>39121200-8 - Stoly</t>
  </si>
  <si>
    <t xml:space="preserve">39151100-6 - Regály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</si>
  <si>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</si>
  <si>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</si>
  <si>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</si>
  <si>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</si>
  <si>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</si>
  <si>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</si>
  <si>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</si>
  <si>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</si>
  <si>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</si>
  <si>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</si>
  <si>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</si>
  <si>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</si>
  <si>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</si>
  <si>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</si>
  <si>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</si>
  <si>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</si>
  <si>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 xml:space="preserve">Termín dodání </t>
  </si>
  <si>
    <t>ANO</t>
  </si>
  <si>
    <t>Skříňka policová otevřená</t>
  </si>
  <si>
    <t xml:space="preserve">Stůl </t>
  </si>
  <si>
    <t>Židle</t>
  </si>
  <si>
    <t>Sedací vak</t>
  </si>
  <si>
    <t>Kancelářské židle</t>
  </si>
  <si>
    <t>Kancelářský stůl</t>
  </si>
  <si>
    <t>Kancelářské křeslo</t>
  </si>
  <si>
    <t>Dodání ve smontovaném stavu a vynést do konkrétní místnosti včetně instalace a potřebné montáže.</t>
  </si>
  <si>
    <t>Bc. Jana Saláková, 
Tel.: 37763 6101</t>
  </si>
  <si>
    <r>
      <rPr>
        <b/>
        <sz val="11"/>
        <color theme="1"/>
        <rFont val="Calibri"/>
        <family val="2"/>
        <charset val="238"/>
        <scheme val="minor"/>
      </rPr>
      <t>Veleslavínova 42,</t>
    </r>
    <r>
      <rPr>
        <sz val="11"/>
        <color theme="1"/>
        <rFont val="Calibri"/>
        <family val="2"/>
        <charset val="238"/>
        <scheme val="minor"/>
      </rPr>
      <t xml:space="preserve">
301 00 Plzeň, 
Fakulta pedagogická - Katedra anglického jazyka,
</t>
    </r>
    <r>
      <rPr>
        <b/>
        <sz val="11"/>
        <color theme="1"/>
        <rFont val="Calibri"/>
        <family val="2"/>
        <charset val="238"/>
        <scheme val="minor"/>
      </rPr>
      <t>3. patro - místnost VC 329</t>
    </r>
  </si>
  <si>
    <r>
      <rPr>
        <b/>
        <sz val="11"/>
        <color theme="1"/>
        <rFont val="Calibri"/>
        <family val="2"/>
        <charset val="238"/>
        <scheme val="minor"/>
      </rPr>
      <t>Veleslavínova 42,</t>
    </r>
    <r>
      <rPr>
        <sz val="11"/>
        <color theme="1"/>
        <rFont val="Calibri"/>
        <family val="2"/>
        <charset val="238"/>
        <scheme val="minor"/>
      </rPr>
      <t xml:space="preserve">
301 00 Plzeň, 
Fakulta pedagogická - Katedra anglického jazyka,
</t>
    </r>
    <r>
      <rPr>
        <b/>
        <sz val="11"/>
        <color theme="1"/>
        <rFont val="Calibri"/>
        <family val="2"/>
        <charset val="238"/>
        <scheme val="minor"/>
      </rPr>
      <t>3. patro</t>
    </r>
  </si>
  <si>
    <r>
      <rPr>
        <b/>
        <sz val="11"/>
        <color theme="1"/>
        <rFont val="Calibri"/>
        <family val="2"/>
        <charset val="238"/>
        <scheme val="minor"/>
      </rPr>
      <t>Veleslavínova 42,</t>
    </r>
    <r>
      <rPr>
        <sz val="11"/>
        <color theme="1"/>
        <rFont val="Calibri"/>
        <family val="2"/>
        <charset val="238"/>
        <scheme val="minor"/>
      </rPr>
      <t xml:space="preserve">
301 00 Plzeň, 
Fakulta pedagogická - Katedra anglického jazyka,
</t>
    </r>
    <r>
      <rPr>
        <b/>
        <sz val="11"/>
        <color theme="1"/>
        <rFont val="Calibri"/>
        <family val="2"/>
        <charset val="238"/>
        <scheme val="minor"/>
      </rPr>
      <t>3. patro - místnost VC 328</t>
    </r>
  </si>
  <si>
    <r>
      <rPr>
        <b/>
        <sz val="11"/>
        <color theme="1"/>
        <rFont val="Calibri"/>
        <family val="2"/>
        <charset val="238"/>
        <scheme val="minor"/>
      </rPr>
      <t>Veleslavínova 42,</t>
    </r>
    <r>
      <rPr>
        <sz val="11"/>
        <color theme="1"/>
        <rFont val="Calibri"/>
        <family val="2"/>
        <charset val="238"/>
        <scheme val="minor"/>
      </rPr>
      <t xml:space="preserve">
301 00 Plzeň, 
Fakulta pedagogická - Katedra anglického jazyka,
</t>
    </r>
    <r>
      <rPr>
        <b/>
        <sz val="11"/>
        <color theme="1"/>
        <rFont val="Calibri"/>
        <family val="2"/>
        <charset val="238"/>
        <scheme val="minor"/>
      </rPr>
      <t>2. patro - místnost VC 218</t>
    </r>
  </si>
  <si>
    <t>do 31.08.2022</t>
  </si>
  <si>
    <t xml:space="preserve">Lehké bytelné stohovatelné židle. Plastová opěrka a sedák. Kovové nohy. 
Barva tyrkysová. 
Nosnost min. 110 kg. 
Rozměry: šířka min. 46 cm, hloubka min. 54 cm, výška min. 80 cm, šířka sedáku min. 40 cm, hloubka sedáku min. 37 cm, výška sedáku min. 45 cm. </t>
  </si>
  <si>
    <t>Výškově stavitelný stůl, kovová podnož, stolová deska 140 x 80 cm, výška 71 - 121 cm, ovládací panel (šipky nahoru/dolů), paměť a zobrazení pozice, antikolizní systém, 1 motor, rychlost zdvihu min. 25 mm/s, nosnost min. 70 kg. Barva bílá.</t>
  </si>
  <si>
    <t>Příloha č. 2 Kupní smlouvy - technická specifikace
Nábytek pro ZČU (II.) 009 - 2022</t>
  </si>
  <si>
    <t>Materiál: LTD deska, korpus - dno a půda 25 mm, boky 18 mm. 
Rozměry: délka 640 cm, šíře 30 cm, výška 90 - 100 cm. Výšky poliček odspodu: 50 cm. Prostřední 30 cm, horní 20 cm. Nosnost poliček cca 15 kg. Barva bílá. Hrana ABS 2 mm.</t>
  </si>
  <si>
    <t>Sedací vak (bez opěrky zad) se zipem. Dvojité prošití ve švech.
Rozměry: délka min. 45 cm, šířka min. 45 cm, výška min. 19 cm. 
Mix barev: červená 4 ks, modrá 4 ks, žlutá 4 ks, petrolejová 4 ks, oranžová 4 ks, šedá 4 ks. 
Nosnost min. 100 kg.
Materiál polyester. 
Hmotnost cca 2 kg.
Objem náplně min. 30 l.</t>
  </si>
  <si>
    <t xml:space="preserve">Židle bez hlavové opěrky. 
Výška 101 - 111 cm, šířka min. 68 cm, hloubka 51 - 56 cm, výška sedáku 46 - 57 cm. 
Výška, hloubka a náklon sedáku se dá upravit. 
Možnost nastavení výšky, hloubky a úhlu opěrek. Výškově a stranově nastavitelné područky.
Záda židle jsou potažena samonosnou síťovinou v černé barvě. Kolečka na vinylový povrch, kříž židle plastový.
Nosnost židle min. 120 kg. 
Certifikát státní zkušebny o shodě s ČSN EN 1335–1:2000 a ČSN EN 1335–2:2009. 
Barva sedáku vínová. </t>
  </si>
  <si>
    <t xml:space="preserve">Celočalouněné konferenční křeslo se stabilní svařovanou konstrukcí, vyztuženým opěrákem a područkami potaženými koženkou. 
Rozměry cca: výška 80 cm, šířka 59 cm, hloubka 79 cm, hloubka sedáku 49 cm, šíře sedáku 42 cm. 
Barva tmavě hnědá. 
Nosnost min. 120 kg. </t>
  </si>
  <si>
    <t>Společná faktura</t>
  </si>
  <si>
    <t>Deska má povrch z lamina s melaminovou folií, který je odolný vůči vlhkosti i skvrnám a snadno se čistí. 
Pracovní deska tloušťka 25 mm, ABS hrana 2 mm. Stůl má kovový rám ze čtvercových profilů.
Rozměry: 160 x 80 cm, výška 74 cm. Barva bílá.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</si>
</sst>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15" fillId="0" borderId="0"/>
  </cellStyleXfs>
  <cellXfs count="11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3" xfId="0" applyNumberFormat="1" applyBorder="1" applyAlignment="1">
      <alignment horizontal="right" vertical="center" indent="1"/>
    </xf>
    <xf numFmtId="164" fontId="0" fillId="0" borderId="4" xfId="0" applyNumberFormat="1" applyBorder="1" applyAlignment="1">
      <alignment horizontal="right" vertical="center" indent="1"/>
    </xf>
    <xf numFmtId="0" fontId="0" fillId="0" borderId="5" xfId="0" applyBorder="1"/>
    <xf numFmtId="164" fontId="0" fillId="0" borderId="0" xfId="0" applyNumberFormat="1" applyAlignment="1">
      <alignment horizontal="right" vertical="center" indent="1"/>
    </xf>
    <xf numFmtId="0" fontId="12" fillId="5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164" fontId="9" fillId="0" borderId="6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10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left" vertical="center" wrapText="1"/>
    </xf>
    <xf numFmtId="0" fontId="11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9" xfId="0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textRotation="90" wrapText="1"/>
    </xf>
    <xf numFmtId="0" fontId="18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vertical="center" wrapText="1"/>
    </xf>
    <xf numFmtId="165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0" fillId="3" borderId="9" xfId="0" applyFill="1" applyBorder="1" applyAlignment="1">
      <alignment vertical="center" wrapTex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14" fontId="20" fillId="3" borderId="4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14" fontId="20" fillId="3" borderId="3" xfId="0" applyNumberFormat="1" applyFon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 indent="1"/>
    </xf>
    <xf numFmtId="0" fontId="4" fillId="3" borderId="9" xfId="0" applyFont="1" applyFill="1" applyBorder="1" applyAlignment="1">
      <alignment horizontal="center" vertical="center" wrapText="1"/>
    </xf>
    <xf numFmtId="14" fontId="20" fillId="3" borderId="9" xfId="0" applyNumberFormat="1" applyFont="1" applyFill="1" applyBorder="1" applyAlignment="1">
      <alignment horizontal="center" vertical="center" wrapText="1"/>
    </xf>
    <xf numFmtId="164" fontId="14" fillId="3" borderId="15" xfId="0" applyNumberFormat="1" applyFont="1" applyFill="1" applyBorder="1" applyAlignment="1">
      <alignment horizontal="right" vertical="center" indent="1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3" borderId="11" xfId="0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7" fillId="0" borderId="0" xfId="0" applyFont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9" xfId="0" applyFont="1" applyFill="1" applyBorder="1" applyAlignment="1" applyProtection="1">
      <alignment horizontal="lef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241506</xdr:colOff>
      <xdr:row>9</xdr:row>
      <xdr:rowOff>292114</xdr:rowOff>
    </xdr:from>
    <xdr:to>
      <xdr:col>6</xdr:col>
      <xdr:colOff>2314575</xdr:colOff>
      <xdr:row>9</xdr:row>
      <xdr:rowOff>1895475</xdr:rowOff>
    </xdr:to>
    <xdr:pic>
      <xdr:nvPicPr>
        <xdr:cNvPr id="61" name="Obrázek 60" descr="SakyPaky Sedací vak Triburet">
          <a:extLst>
            <a:ext uri="{FF2B5EF4-FFF2-40B4-BE49-F238E27FC236}">
              <a16:creationId xmlns:a16="http://schemas.microsoft.com/office/drawing/2014/main" id="{33B7D292-F19E-4B7F-A25C-BD778D55CB2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0556" y="110572564"/>
          <a:ext cx="2073069" cy="16033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403351</xdr:colOff>
      <xdr:row>8</xdr:row>
      <xdr:rowOff>105996</xdr:rowOff>
    </xdr:from>
    <xdr:to>
      <xdr:col>6</xdr:col>
      <xdr:colOff>2174080</xdr:colOff>
      <xdr:row>8</xdr:row>
      <xdr:rowOff>1709737</xdr:rowOff>
    </xdr:to>
    <xdr:pic>
      <xdr:nvPicPr>
        <xdr:cNvPr id="62" name="Obrázek 61" descr="TEODORES Židle, světle tyrkysový">
          <a:extLst>
            <a:ext uri="{FF2B5EF4-FFF2-40B4-BE49-F238E27FC236}">
              <a16:creationId xmlns:a16="http://schemas.microsoft.com/office/drawing/2014/main" id="{22777CD8-2CE8-413E-84A5-F5BD8E28FA0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2401" y="108643371"/>
          <a:ext cx="1770729" cy="16037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434910</xdr:colOff>
      <xdr:row>6</xdr:row>
      <xdr:rowOff>128587</xdr:rowOff>
    </xdr:from>
    <xdr:to>
      <xdr:col>6</xdr:col>
      <xdr:colOff>2219325</xdr:colOff>
      <xdr:row>6</xdr:row>
      <xdr:rowOff>1428751</xdr:rowOff>
    </xdr:to>
    <xdr:pic>
      <xdr:nvPicPr>
        <xdr:cNvPr id="63" name="Obrázek 62" descr="BILLY Knihovna, bílá, 240x28x106 cm">
          <a:extLst>
            <a:ext uri="{FF2B5EF4-FFF2-40B4-BE49-F238E27FC236}">
              <a16:creationId xmlns:a16="http://schemas.microsoft.com/office/drawing/2014/main" id="{9C700C8D-4261-4207-855E-DB7CA13C47C2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88735" y="2747962"/>
          <a:ext cx="1784415" cy="130016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315145</xdr:colOff>
      <xdr:row>7</xdr:row>
      <xdr:rowOff>202407</xdr:rowOff>
    </xdr:from>
    <xdr:to>
      <xdr:col>6</xdr:col>
      <xdr:colOff>2362200</xdr:colOff>
      <xdr:row>7</xdr:row>
      <xdr:rowOff>1381125</xdr:rowOff>
    </xdr:to>
    <xdr:pic>
      <xdr:nvPicPr>
        <xdr:cNvPr id="64" name="Obrázek 63" descr="MELLTORP Stůl, bílá, 125x75 cm">
          <a:extLst>
            <a:ext uri="{FF2B5EF4-FFF2-40B4-BE49-F238E27FC236}">
              <a16:creationId xmlns:a16="http://schemas.microsoft.com/office/drawing/2014/main" id="{E73CD01B-57D0-4F1A-B82E-905A063D54E6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64195" y="107025282"/>
          <a:ext cx="2047055" cy="117871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289832</xdr:colOff>
      <xdr:row>10</xdr:row>
      <xdr:rowOff>121443</xdr:rowOff>
    </xdr:from>
    <xdr:to>
      <xdr:col>6</xdr:col>
      <xdr:colOff>2190750</xdr:colOff>
      <xdr:row>10</xdr:row>
      <xdr:rowOff>1771650</xdr:rowOff>
    </xdr:to>
    <xdr:pic>
      <xdr:nvPicPr>
        <xdr:cNvPr id="65" name="Obrázek 64" descr="Kancelářské židle Merens">
          <a:extLst>
            <a:ext uri="{FF2B5EF4-FFF2-40B4-BE49-F238E27FC236}">
              <a16:creationId xmlns:a16="http://schemas.microsoft.com/office/drawing/2014/main" id="{A1A247B5-DE17-4788-BFE9-CF2AA6BFFD45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8882" y="113992818"/>
          <a:ext cx="1900918" cy="165020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228600</xdr:colOff>
      <xdr:row>11</xdr:row>
      <xdr:rowOff>142874</xdr:rowOff>
    </xdr:from>
    <xdr:to>
      <xdr:col>6</xdr:col>
      <xdr:colOff>2428875</xdr:colOff>
      <xdr:row>11</xdr:row>
      <xdr:rowOff>1895475</xdr:rowOff>
    </xdr:to>
    <xdr:pic>
      <xdr:nvPicPr>
        <xdr:cNvPr id="66" name="Obrázek 65" descr=" - bílá">
          <a:extLst>
            <a:ext uri="{FF2B5EF4-FFF2-40B4-BE49-F238E27FC236}">
              <a16:creationId xmlns:a16="http://schemas.microsoft.com/office/drawing/2014/main" id="{6BEBA5E7-E6E2-4855-9013-74EE711E0907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7650" y="116147849"/>
          <a:ext cx="2200275" cy="17526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678655</xdr:colOff>
      <xdr:row>12</xdr:row>
      <xdr:rowOff>154780</xdr:rowOff>
    </xdr:from>
    <xdr:to>
      <xdr:col>6</xdr:col>
      <xdr:colOff>2250280</xdr:colOff>
      <xdr:row>12</xdr:row>
      <xdr:rowOff>1743581</xdr:rowOff>
    </xdr:to>
    <xdr:pic>
      <xdr:nvPicPr>
        <xdr:cNvPr id="93" name="Obrázek 92">
          <a:extLst>
            <a:ext uri="{FF2B5EF4-FFF2-40B4-BE49-F238E27FC236}">
              <a16:creationId xmlns:a16="http://schemas.microsoft.com/office/drawing/2014/main" id="{5E2588D1-1516-4D3D-89DB-EE5145FDF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215811" y="14144624"/>
          <a:ext cx="1571625" cy="1588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51"/>
  <sheetViews>
    <sheetView tabSelected="1" topLeftCell="A13" zoomScaleNormal="100" workbookViewId="0">
      <selection activeCell="H13" sqref="H13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09.7109375" style="1" customWidth="1"/>
    <col min="7" max="7" width="43.85546875" style="1" customWidth="1"/>
    <col min="8" max="8" width="29.28515625" style="4" customWidth="1"/>
    <col min="9" max="9" width="20.85546875" style="39" customWidth="1"/>
    <col min="10" max="10" width="20.5703125" style="39" customWidth="1"/>
    <col min="11" max="11" width="17.140625" style="4" customWidth="1"/>
    <col min="12" max="12" width="28.28515625" style="5" hidden="1" customWidth="1"/>
    <col min="13" max="13" width="29.85546875" style="5" customWidth="1"/>
    <col min="14" max="14" width="31" style="5" hidden="1" customWidth="1"/>
    <col min="15" max="15" width="30.42578125" style="5" customWidth="1"/>
    <col min="16" max="16" width="28.85546875" style="4" customWidth="1"/>
    <col min="17" max="17" width="19.42578125" style="4" customWidth="1"/>
    <col min="18" max="18" width="15.7109375" style="4" hidden="1" customWidth="1"/>
    <col min="19" max="19" width="22.28515625" style="5" customWidth="1"/>
    <col min="20" max="20" width="22.85546875" style="5" customWidth="1"/>
    <col min="21" max="21" width="19.28515625" style="5" customWidth="1"/>
    <col min="22" max="22" width="14.28515625" style="5" customWidth="1"/>
    <col min="23" max="23" width="11.5703125" style="5" hidden="1" customWidth="1"/>
    <col min="24" max="24" width="37.42578125" style="6" customWidth="1"/>
    <col min="25" max="16384" width="9.140625" style="5"/>
  </cols>
  <sheetData>
    <row r="1" spans="2:24" ht="39" customHeight="1" x14ac:dyDescent="0.25">
      <c r="B1" s="85" t="s">
        <v>58</v>
      </c>
      <c r="C1" s="86"/>
      <c r="D1" s="86"/>
      <c r="E1" s="30"/>
      <c r="H1" s="29"/>
      <c r="I1" s="29"/>
      <c r="J1" s="29"/>
      <c r="K1" s="29"/>
      <c r="L1" s="30"/>
      <c r="M1" s="30"/>
      <c r="N1" s="30"/>
      <c r="P1" s="1"/>
      <c r="Q1" s="1"/>
      <c r="R1" s="1"/>
      <c r="T1" s="36"/>
      <c r="U1" s="36"/>
      <c r="V1" s="36"/>
      <c r="W1" s="36"/>
      <c r="X1" s="36"/>
    </row>
    <row r="2" spans="2:24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N2" s="30"/>
      <c r="P2" s="1"/>
      <c r="Q2" s="1"/>
      <c r="R2" s="1"/>
      <c r="T2" s="36"/>
      <c r="U2" s="36"/>
      <c r="V2" s="36"/>
      <c r="W2" s="36"/>
      <c r="X2" s="36"/>
    </row>
    <row r="3" spans="2:24" ht="19.899999999999999" customHeight="1" x14ac:dyDescent="0.25">
      <c r="B3" s="10"/>
      <c r="C3" s="8" t="s">
        <v>0</v>
      </c>
      <c r="D3" s="83"/>
      <c r="E3" s="83"/>
      <c r="F3" s="83"/>
      <c r="G3" s="83"/>
      <c r="H3" s="31"/>
      <c r="I3" s="31"/>
      <c r="J3" s="31"/>
      <c r="K3" s="31"/>
      <c r="L3" s="31"/>
      <c r="M3" s="31"/>
      <c r="N3" s="31"/>
      <c r="O3" s="9"/>
      <c r="P3" s="6"/>
      <c r="Q3" s="6"/>
      <c r="R3" s="6"/>
      <c r="S3" s="9"/>
      <c r="T3" s="9"/>
      <c r="V3" s="9"/>
    </row>
    <row r="4" spans="2:24" ht="19.899999999999999" customHeight="1" thickBot="1" x14ac:dyDescent="0.3">
      <c r="B4" s="11"/>
      <c r="C4" s="8" t="s">
        <v>1</v>
      </c>
      <c r="D4" s="83"/>
      <c r="E4" s="83"/>
      <c r="F4" s="83"/>
      <c r="G4" s="83"/>
      <c r="H4" s="83"/>
      <c r="I4" s="32"/>
      <c r="J4" s="32"/>
      <c r="K4" s="33"/>
      <c r="L4" s="9"/>
      <c r="M4" s="9"/>
      <c r="N4" s="9"/>
      <c r="O4" s="9"/>
      <c r="P4" s="1"/>
      <c r="Q4" s="1"/>
      <c r="R4" s="1"/>
      <c r="S4" s="9"/>
      <c r="T4" s="9"/>
      <c r="V4" s="9"/>
      <c r="X4" s="12"/>
    </row>
    <row r="5" spans="2:24" ht="37.5" customHeight="1" thickBot="1" x14ac:dyDescent="0.3">
      <c r="B5" s="13"/>
      <c r="C5" s="14"/>
      <c r="D5" s="3"/>
      <c r="H5" s="15" t="s">
        <v>2</v>
      </c>
      <c r="I5" s="34"/>
      <c r="J5" s="34"/>
      <c r="K5" s="29"/>
      <c r="L5" s="30"/>
      <c r="P5" s="1"/>
      <c r="Q5" s="16"/>
      <c r="R5" s="16"/>
      <c r="T5" s="15" t="s">
        <v>2</v>
      </c>
      <c r="X5" s="12"/>
    </row>
    <row r="6" spans="2:24" ht="72.75" customHeight="1" thickTop="1" thickBot="1" x14ac:dyDescent="0.3">
      <c r="B6" s="44" t="s">
        <v>3</v>
      </c>
      <c r="C6" s="45" t="s">
        <v>24</v>
      </c>
      <c r="D6" s="46" t="s">
        <v>4</v>
      </c>
      <c r="E6" s="45" t="s">
        <v>25</v>
      </c>
      <c r="F6" s="45" t="s">
        <v>26</v>
      </c>
      <c r="G6" s="45" t="s">
        <v>38</v>
      </c>
      <c r="H6" s="47" t="s">
        <v>5</v>
      </c>
      <c r="I6" s="45" t="s">
        <v>27</v>
      </c>
      <c r="J6" s="45" t="s">
        <v>28</v>
      </c>
      <c r="K6" s="45" t="s">
        <v>29</v>
      </c>
      <c r="L6" s="45" t="s">
        <v>30</v>
      </c>
      <c r="M6" s="45" t="s">
        <v>31</v>
      </c>
      <c r="N6" s="48" t="s">
        <v>32</v>
      </c>
      <c r="O6" s="48" t="s">
        <v>33</v>
      </c>
      <c r="P6" s="46" t="s">
        <v>34</v>
      </c>
      <c r="Q6" s="46" t="s">
        <v>40</v>
      </c>
      <c r="R6" s="45" t="s">
        <v>35</v>
      </c>
      <c r="S6" s="46" t="s">
        <v>6</v>
      </c>
      <c r="T6" s="49" t="s">
        <v>7</v>
      </c>
      <c r="U6" s="46" t="s">
        <v>8</v>
      </c>
      <c r="V6" s="46" t="s">
        <v>9</v>
      </c>
      <c r="W6" s="45" t="s">
        <v>36</v>
      </c>
      <c r="X6" s="45" t="s">
        <v>37</v>
      </c>
    </row>
    <row r="7" spans="2:24" ht="131.25" customHeight="1" thickTop="1" x14ac:dyDescent="0.25">
      <c r="B7" s="69">
        <v>1</v>
      </c>
      <c r="C7" s="70" t="s">
        <v>42</v>
      </c>
      <c r="D7" s="71">
        <v>1</v>
      </c>
      <c r="E7" s="84" t="s">
        <v>39</v>
      </c>
      <c r="F7" s="81" t="s">
        <v>59</v>
      </c>
      <c r="G7" s="72"/>
      <c r="H7" s="106"/>
      <c r="I7" s="73" t="s">
        <v>41</v>
      </c>
      <c r="J7" s="70" t="s">
        <v>10</v>
      </c>
      <c r="K7" s="93" t="s">
        <v>63</v>
      </c>
      <c r="L7" s="90"/>
      <c r="M7" s="93" t="s">
        <v>49</v>
      </c>
      <c r="N7" s="87" t="s">
        <v>50</v>
      </c>
      <c r="O7" s="103" t="s">
        <v>50</v>
      </c>
      <c r="P7" s="87" t="s">
        <v>51</v>
      </c>
      <c r="Q7" s="74" t="s">
        <v>55</v>
      </c>
      <c r="R7" s="17">
        <f>D7*S7</f>
        <v>10000</v>
      </c>
      <c r="S7" s="75">
        <v>10000</v>
      </c>
      <c r="T7" s="109"/>
      <c r="U7" s="57">
        <f>D7*T7</f>
        <v>0</v>
      </c>
      <c r="V7" s="58" t="str">
        <f t="shared" ref="V7:V13" si="0">IF(ISNUMBER(T7), IF(T7&gt;S7,"NEVYHOVUJE","VYHOVUJE")," ")</f>
        <v xml:space="preserve"> </v>
      </c>
      <c r="W7" s="90"/>
      <c r="X7" s="84" t="s">
        <v>23</v>
      </c>
    </row>
    <row r="8" spans="2:24" ht="135" customHeight="1" x14ac:dyDescent="0.25">
      <c r="B8" s="51">
        <v>2</v>
      </c>
      <c r="C8" s="55" t="s">
        <v>43</v>
      </c>
      <c r="D8" s="52">
        <v>6</v>
      </c>
      <c r="E8" s="68" t="s">
        <v>39</v>
      </c>
      <c r="F8" s="82" t="s">
        <v>64</v>
      </c>
      <c r="G8" s="56"/>
      <c r="H8" s="107"/>
      <c r="I8" s="53" t="s">
        <v>10</v>
      </c>
      <c r="J8" s="55" t="s">
        <v>10</v>
      </c>
      <c r="K8" s="88"/>
      <c r="L8" s="91"/>
      <c r="M8" s="88"/>
      <c r="N8" s="88"/>
      <c r="O8" s="104"/>
      <c r="P8" s="88"/>
      <c r="Q8" s="66" t="s">
        <v>55</v>
      </c>
      <c r="R8" s="18">
        <f>D8*S8</f>
        <v>13200</v>
      </c>
      <c r="S8" s="65">
        <v>2200</v>
      </c>
      <c r="T8" s="110"/>
      <c r="U8" s="59">
        <f>D8*T8</f>
        <v>0</v>
      </c>
      <c r="V8" s="60" t="str">
        <f t="shared" si="0"/>
        <v xml:space="preserve"> </v>
      </c>
      <c r="W8" s="91"/>
      <c r="X8" s="68" t="s">
        <v>22</v>
      </c>
    </row>
    <row r="9" spans="2:24" ht="137.25" customHeight="1" x14ac:dyDescent="0.25">
      <c r="B9" s="51">
        <v>3</v>
      </c>
      <c r="C9" s="55" t="s">
        <v>44</v>
      </c>
      <c r="D9" s="52">
        <v>36</v>
      </c>
      <c r="E9" s="68" t="s">
        <v>39</v>
      </c>
      <c r="F9" s="79" t="s">
        <v>56</v>
      </c>
      <c r="G9" s="56"/>
      <c r="H9" s="107"/>
      <c r="I9" s="53" t="s">
        <v>10</v>
      </c>
      <c r="J9" s="55" t="s">
        <v>10</v>
      </c>
      <c r="K9" s="88"/>
      <c r="L9" s="91"/>
      <c r="M9" s="88"/>
      <c r="N9" s="88"/>
      <c r="O9" s="104"/>
      <c r="P9" s="88"/>
      <c r="Q9" s="66" t="s">
        <v>55</v>
      </c>
      <c r="R9" s="18">
        <f>D9*S9</f>
        <v>43200</v>
      </c>
      <c r="S9" s="65">
        <v>1200</v>
      </c>
      <c r="T9" s="110"/>
      <c r="U9" s="59">
        <f>D9*T9</f>
        <v>0</v>
      </c>
      <c r="V9" s="60" t="str">
        <f t="shared" si="0"/>
        <v xml:space="preserve"> </v>
      </c>
      <c r="W9" s="91"/>
      <c r="X9" s="68" t="s">
        <v>19</v>
      </c>
    </row>
    <row r="10" spans="2:24" ht="160.5" customHeight="1" x14ac:dyDescent="0.25">
      <c r="B10" s="51">
        <v>4</v>
      </c>
      <c r="C10" s="55" t="s">
        <v>45</v>
      </c>
      <c r="D10" s="52">
        <v>24</v>
      </c>
      <c r="E10" s="68" t="s">
        <v>39</v>
      </c>
      <c r="F10" s="79" t="s">
        <v>60</v>
      </c>
      <c r="G10" s="56"/>
      <c r="H10" s="107"/>
      <c r="I10" s="53" t="s">
        <v>10</v>
      </c>
      <c r="J10" s="55" t="s">
        <v>10</v>
      </c>
      <c r="K10" s="88"/>
      <c r="L10" s="91"/>
      <c r="M10" s="88"/>
      <c r="N10" s="88"/>
      <c r="O10" s="104"/>
      <c r="P10" s="102"/>
      <c r="Q10" s="66" t="s">
        <v>55</v>
      </c>
      <c r="R10" s="18">
        <f>D10*S10</f>
        <v>28800</v>
      </c>
      <c r="S10" s="78">
        <v>1200</v>
      </c>
      <c r="T10" s="110"/>
      <c r="U10" s="59">
        <f>D10*T10</f>
        <v>0</v>
      </c>
      <c r="V10" s="60" t="str">
        <f t="shared" si="0"/>
        <v xml:space="preserve"> </v>
      </c>
      <c r="W10" s="91"/>
      <c r="X10" s="68" t="s">
        <v>20</v>
      </c>
    </row>
    <row r="11" spans="2:24" ht="168" customHeight="1" x14ac:dyDescent="0.25">
      <c r="B11" s="51">
        <v>5</v>
      </c>
      <c r="C11" s="55" t="s">
        <v>46</v>
      </c>
      <c r="D11" s="52">
        <v>13</v>
      </c>
      <c r="E11" s="68" t="s">
        <v>39</v>
      </c>
      <c r="F11" s="79" t="s">
        <v>61</v>
      </c>
      <c r="G11" s="56"/>
      <c r="H11" s="107"/>
      <c r="I11" s="53" t="s">
        <v>10</v>
      </c>
      <c r="J11" s="55" t="s">
        <v>10</v>
      </c>
      <c r="K11" s="88"/>
      <c r="L11" s="91"/>
      <c r="M11" s="88"/>
      <c r="N11" s="88"/>
      <c r="O11" s="104"/>
      <c r="P11" s="67" t="s">
        <v>52</v>
      </c>
      <c r="Q11" s="66" t="s">
        <v>55</v>
      </c>
      <c r="R11" s="18">
        <f>D11*S11</f>
        <v>156000</v>
      </c>
      <c r="S11" s="65">
        <v>12000</v>
      </c>
      <c r="T11" s="110"/>
      <c r="U11" s="59">
        <f>D11*T11</f>
        <v>0</v>
      </c>
      <c r="V11" s="60" t="str">
        <f t="shared" si="0"/>
        <v xml:space="preserve"> </v>
      </c>
      <c r="W11" s="91"/>
      <c r="X11" s="68" t="s">
        <v>19</v>
      </c>
    </row>
    <row r="12" spans="2:24" ht="162.75" customHeight="1" x14ac:dyDescent="0.25">
      <c r="B12" s="51">
        <v>6</v>
      </c>
      <c r="C12" s="55" t="s">
        <v>47</v>
      </c>
      <c r="D12" s="52">
        <v>1</v>
      </c>
      <c r="E12" s="68" t="s">
        <v>39</v>
      </c>
      <c r="F12" s="79" t="s">
        <v>57</v>
      </c>
      <c r="G12" s="56"/>
      <c r="H12" s="107"/>
      <c r="I12" s="53" t="s">
        <v>41</v>
      </c>
      <c r="J12" s="55" t="s">
        <v>10</v>
      </c>
      <c r="K12" s="88"/>
      <c r="L12" s="91"/>
      <c r="M12" s="88"/>
      <c r="N12" s="88"/>
      <c r="O12" s="104"/>
      <c r="P12" s="67" t="s">
        <v>53</v>
      </c>
      <c r="Q12" s="66" t="s">
        <v>55</v>
      </c>
      <c r="R12" s="18">
        <f>D12*S12</f>
        <v>15000</v>
      </c>
      <c r="S12" s="65">
        <v>15000</v>
      </c>
      <c r="T12" s="110"/>
      <c r="U12" s="59">
        <f>D12*T12</f>
        <v>0</v>
      </c>
      <c r="V12" s="60" t="str">
        <f t="shared" si="0"/>
        <v xml:space="preserve"> </v>
      </c>
      <c r="W12" s="91"/>
      <c r="X12" s="68" t="s">
        <v>22</v>
      </c>
    </row>
    <row r="13" spans="2:24" ht="149.25" customHeight="1" thickBot="1" x14ac:dyDescent="0.3">
      <c r="B13" s="43">
        <v>7</v>
      </c>
      <c r="C13" s="54" t="s">
        <v>48</v>
      </c>
      <c r="D13" s="41">
        <v>2</v>
      </c>
      <c r="E13" s="40" t="s">
        <v>39</v>
      </c>
      <c r="F13" s="80" t="s">
        <v>62</v>
      </c>
      <c r="G13" s="61"/>
      <c r="H13" s="108"/>
      <c r="I13" s="50" t="s">
        <v>10</v>
      </c>
      <c r="J13" s="54" t="s">
        <v>10</v>
      </c>
      <c r="K13" s="89"/>
      <c r="L13" s="92"/>
      <c r="M13" s="89"/>
      <c r="N13" s="89"/>
      <c r="O13" s="105"/>
      <c r="P13" s="76" t="s">
        <v>54</v>
      </c>
      <c r="Q13" s="77" t="s">
        <v>55</v>
      </c>
      <c r="R13" s="42">
        <f>D13*S13</f>
        <v>20000</v>
      </c>
      <c r="S13" s="62">
        <v>10000</v>
      </c>
      <c r="T13" s="111"/>
      <c r="U13" s="63">
        <f>D13*T13</f>
        <v>0</v>
      </c>
      <c r="V13" s="64" t="str">
        <f t="shared" si="0"/>
        <v xml:space="preserve"> </v>
      </c>
      <c r="W13" s="92"/>
      <c r="X13" s="40" t="s">
        <v>21</v>
      </c>
    </row>
    <row r="14" spans="2:24" ht="13.5" customHeight="1" thickTop="1" thickBot="1" x14ac:dyDescent="0.3">
      <c r="C14" s="5"/>
      <c r="D14" s="5"/>
      <c r="E14" s="5"/>
      <c r="F14" s="5"/>
      <c r="G14" s="5"/>
      <c r="H14" s="5"/>
      <c r="I14" s="30"/>
      <c r="J14" s="30"/>
      <c r="K14" s="5"/>
      <c r="P14" s="5"/>
      <c r="Q14" s="5"/>
      <c r="R14" s="5"/>
      <c r="U14" s="19"/>
    </row>
    <row r="15" spans="2:24" ht="60.75" customHeight="1" thickTop="1" thickBot="1" x14ac:dyDescent="0.3">
      <c r="B15" s="101" t="s">
        <v>11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2"/>
      <c r="M15" s="7"/>
      <c r="N15" s="7"/>
      <c r="O15" s="7"/>
      <c r="P15" s="7"/>
      <c r="Q15" s="20"/>
      <c r="R15" s="20"/>
      <c r="S15" s="21" t="s">
        <v>12</v>
      </c>
      <c r="T15" s="94" t="s">
        <v>13</v>
      </c>
      <c r="U15" s="95"/>
      <c r="V15" s="96"/>
      <c r="W15" s="16"/>
    </row>
    <row r="16" spans="2:24" ht="33" customHeight="1" thickTop="1" thickBot="1" x14ac:dyDescent="0.3">
      <c r="B16" s="97" t="s">
        <v>14</v>
      </c>
      <c r="C16" s="97"/>
      <c r="D16" s="97"/>
      <c r="E16" s="97"/>
      <c r="F16" s="97"/>
      <c r="G16" s="97"/>
      <c r="H16" s="97"/>
      <c r="I16" s="37"/>
      <c r="J16" s="37"/>
      <c r="K16" s="22"/>
      <c r="M16" s="23"/>
      <c r="N16" s="23"/>
      <c r="O16" s="23"/>
      <c r="P16" s="23"/>
      <c r="Q16" s="24"/>
      <c r="R16" s="24"/>
      <c r="S16" s="25">
        <f>SUM(R7:R13)</f>
        <v>286200</v>
      </c>
      <c r="T16" s="98">
        <f>SUM(U7:U13)</f>
        <v>0</v>
      </c>
      <c r="U16" s="99"/>
      <c r="V16" s="100"/>
    </row>
    <row r="17" spans="2:24" s="26" customFormat="1" ht="15.75" thickTop="1" x14ac:dyDescent="0.25">
      <c r="B17" s="26" t="s">
        <v>15</v>
      </c>
      <c r="I17" s="38"/>
      <c r="J17" s="38"/>
      <c r="X17" s="27"/>
    </row>
    <row r="18" spans="2:24" s="26" customFormat="1" x14ac:dyDescent="0.25">
      <c r="B18" s="28" t="s">
        <v>16</v>
      </c>
      <c r="C18" s="26" t="s">
        <v>17</v>
      </c>
      <c r="I18" s="38"/>
      <c r="J18" s="38"/>
      <c r="X18" s="27"/>
    </row>
    <row r="19" spans="2:24" s="26" customFormat="1" x14ac:dyDescent="0.25">
      <c r="B19" s="28" t="s">
        <v>16</v>
      </c>
      <c r="C19" s="26" t="s">
        <v>18</v>
      </c>
      <c r="I19" s="38"/>
      <c r="J19" s="38"/>
      <c r="X19" s="27"/>
    </row>
    <row r="20" spans="2:24" s="26" customFormat="1" x14ac:dyDescent="0.25">
      <c r="I20" s="38"/>
      <c r="J20" s="38"/>
      <c r="X20" s="27"/>
    </row>
    <row r="21" spans="2:24" s="26" customFormat="1" x14ac:dyDescent="0.25">
      <c r="I21" s="38"/>
      <c r="J21" s="38"/>
      <c r="X21" s="27"/>
    </row>
    <row r="23" spans="2:24" x14ac:dyDescent="0.25">
      <c r="C23" s="5"/>
      <c r="E23" s="5"/>
      <c r="F23" s="5"/>
      <c r="G23" s="5"/>
      <c r="I23" s="30"/>
      <c r="J23" s="30"/>
    </row>
    <row r="24" spans="2:24" x14ac:dyDescent="0.25">
      <c r="C24" s="5"/>
      <c r="E24" s="5"/>
      <c r="F24" s="5"/>
      <c r="G24" s="5"/>
      <c r="I24" s="30"/>
      <c r="J24" s="30"/>
    </row>
    <row r="25" spans="2:24" x14ac:dyDescent="0.25">
      <c r="C25" s="5"/>
      <c r="E25" s="5"/>
      <c r="F25" s="5"/>
      <c r="G25" s="5"/>
      <c r="I25" s="30"/>
      <c r="J25" s="30"/>
    </row>
    <row r="26" spans="2:24" x14ac:dyDescent="0.25">
      <c r="C26" s="5"/>
      <c r="E26" s="5"/>
      <c r="F26" s="5"/>
      <c r="G26" s="5"/>
      <c r="I26" s="30"/>
      <c r="J26" s="30"/>
    </row>
    <row r="27" spans="2:24" x14ac:dyDescent="0.25">
      <c r="C27" s="5"/>
      <c r="E27" s="5"/>
      <c r="F27" s="5"/>
      <c r="G27" s="5"/>
      <c r="I27" s="30"/>
      <c r="J27" s="30"/>
    </row>
    <row r="28" spans="2:24" x14ac:dyDescent="0.25">
      <c r="C28" s="5"/>
      <c r="E28" s="5"/>
      <c r="F28" s="5"/>
      <c r="G28" s="5"/>
      <c r="I28" s="30"/>
      <c r="J28" s="30"/>
    </row>
    <row r="29" spans="2:24" x14ac:dyDescent="0.25">
      <c r="C29" s="5"/>
      <c r="E29" s="5"/>
      <c r="F29" s="5"/>
      <c r="G29" s="5"/>
      <c r="I29" s="30"/>
      <c r="J29" s="30"/>
    </row>
    <row r="30" spans="2:24" x14ac:dyDescent="0.25">
      <c r="C30" s="5"/>
      <c r="E30" s="5"/>
      <c r="F30" s="5"/>
      <c r="G30" s="5"/>
      <c r="I30" s="30"/>
      <c r="J30" s="30"/>
    </row>
    <row r="31" spans="2:24" x14ac:dyDescent="0.25">
      <c r="C31" s="5"/>
      <c r="E31" s="5"/>
      <c r="F31" s="5"/>
      <c r="G31" s="5"/>
      <c r="I31" s="30"/>
      <c r="J31" s="30"/>
    </row>
    <row r="32" spans="2:24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  <row r="46" spans="3:10" x14ac:dyDescent="0.25">
      <c r="C46" s="5"/>
      <c r="E46" s="5"/>
      <c r="F46" s="5"/>
      <c r="G46" s="5"/>
      <c r="I46" s="30"/>
      <c r="J46" s="30"/>
    </row>
    <row r="47" spans="3:10" x14ac:dyDescent="0.25">
      <c r="C47" s="5"/>
      <c r="E47" s="5"/>
      <c r="F47" s="5"/>
      <c r="G47" s="5"/>
      <c r="I47" s="30"/>
      <c r="J47" s="30"/>
    </row>
    <row r="48" spans="3:10" x14ac:dyDescent="0.25">
      <c r="C48" s="5"/>
      <c r="E48" s="5"/>
      <c r="F48" s="5"/>
      <c r="G48" s="5"/>
      <c r="I48" s="30"/>
      <c r="J48" s="30"/>
    </row>
    <row r="49" spans="3:10" x14ac:dyDescent="0.25">
      <c r="C49" s="5"/>
      <c r="E49" s="5"/>
      <c r="F49" s="5"/>
      <c r="G49" s="5"/>
      <c r="I49" s="30"/>
      <c r="J49" s="30"/>
    </row>
    <row r="50" spans="3:10" x14ac:dyDescent="0.25">
      <c r="C50" s="5"/>
      <c r="E50" s="5"/>
      <c r="F50" s="5"/>
      <c r="G50" s="5"/>
      <c r="I50" s="30"/>
      <c r="J50" s="30"/>
    </row>
    <row r="51" spans="3:10" x14ac:dyDescent="0.25">
      <c r="C51" s="5"/>
      <c r="E51" s="5"/>
      <c r="F51" s="5"/>
      <c r="G51" s="5"/>
      <c r="I51" s="30"/>
      <c r="J51" s="30"/>
    </row>
  </sheetData>
  <sheetProtection algorithmName="SHA-512" hashValue="DZtH8RJ6s77SLfQNaLwvB3WyUuZ3wvbaawHkXvCRyfAHXVVQKKahwsCAIyg24xrspnuYUc0AQkqOZqwWU72KGQ==" saltValue="Yh9p8aqULh6t0sSraiFggQ==" spinCount="100000" sheet="1" objects="1" scenarios="1" selectLockedCells="1"/>
  <mergeCells count="12">
    <mergeCell ref="T15:V15"/>
    <mergeCell ref="B16:H16"/>
    <mergeCell ref="T16:V16"/>
    <mergeCell ref="B15:K15"/>
    <mergeCell ref="W7:W13"/>
    <mergeCell ref="P7:P10"/>
    <mergeCell ref="N7:N13"/>
    <mergeCell ref="O7:O13"/>
    <mergeCell ref="B1:D1"/>
    <mergeCell ref="L7:L13"/>
    <mergeCell ref="M7:M13"/>
    <mergeCell ref="K7:K13"/>
  </mergeCells>
  <phoneticPr fontId="19" type="noConversion"/>
  <conditionalFormatting sqref="B7:B13 D7:D13">
    <cfRule type="containsBlanks" dxfId="8" priority="47">
      <formula>LEN(TRIM(B7))=0</formula>
    </cfRule>
  </conditionalFormatting>
  <conditionalFormatting sqref="B7:B13">
    <cfRule type="cellIs" dxfId="7" priority="42" operator="greaterThanOrEqual">
      <formula>1</formula>
    </cfRule>
  </conditionalFormatting>
  <conditionalFormatting sqref="V7:V13">
    <cfRule type="cellIs" dxfId="6" priority="21" operator="equal">
      <formula>"VYHOVUJE"</formula>
    </cfRule>
  </conditionalFormatting>
  <conditionalFormatting sqref="V7:V13">
    <cfRule type="cellIs" dxfId="5" priority="20" operator="equal">
      <formula>"NEVYHOVUJE"</formula>
    </cfRule>
  </conditionalFormatting>
  <conditionalFormatting sqref="H7:H13 T7:T13">
    <cfRule type="containsBlanks" dxfId="4" priority="17">
      <formula>LEN(TRIM(H7))=0</formula>
    </cfRule>
  </conditionalFormatting>
  <conditionalFormatting sqref="H7:H13 T7:T13">
    <cfRule type="notContainsBlanks" dxfId="3" priority="15">
      <formula>LEN(TRIM(H7))&gt;0</formula>
    </cfRule>
  </conditionalFormatting>
  <conditionalFormatting sqref="H7:H13 T7:T13">
    <cfRule type="notContainsBlanks" dxfId="2" priority="14">
      <formula>LEN(TRIM(H7))&gt;0</formula>
    </cfRule>
  </conditionalFormatting>
  <conditionalFormatting sqref="H7:H13">
    <cfRule type="notContainsBlanks" dxfId="1" priority="13">
      <formula>LEN(TRIM(H7))&gt;0</formula>
    </cfRule>
  </conditionalFormatting>
  <conditionalFormatting sqref="I7:I13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J7:J13" xr:uid="{00CD00C1-00D9-460A-A652-00C100D0008D}">
      <formula1>"ANO,NE"</formula1>
    </dataValidation>
    <dataValidation type="list" showInputMessage="1" showErrorMessage="1" sqref="E7:E13" xr:uid="{00180098-00DC-4B8C-B05E-008A00B300EF}">
      <formula1>"ks,bal,sada,"</formula1>
    </dataValidation>
    <dataValidation type="list" allowBlank="1" showInputMessage="1" showErrorMessage="1" sqref="I7:I13" xr:uid="{6E2CAD68-6367-4D98-A002-09B2136A8B74}">
      <formula1>"ANO,NE"</formula1>
    </dataValidation>
  </dataValidations>
  <pageMargins left="0.19685039370078741" right="0.15748031496062992" top="0.15748031496062992" bottom="0.27559055118110237" header="0.15748031496062992" footer="0.15748031496062992"/>
  <pageSetup paperSize="8" scale="41" orientation="landscape" r:id="rId1"/>
  <headerFooter>
    <oddFooter>&amp;C&amp;P z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X7:X13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2022-07-01T06:23:34Z</cp:lastPrinted>
  <dcterms:created xsi:type="dcterms:W3CDTF">2014-03-05T12:43:32Z</dcterms:created>
  <dcterms:modified xsi:type="dcterms:W3CDTF">2022-07-01T11:09:30Z</dcterms:modified>
</cp:coreProperties>
</file>